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zsfps01.mzcr.cz\plochy$\PoliakovaL\jednotlivé závozy\distribuce_na_2020_05_04\"/>
    </mc:Choice>
  </mc:AlternateContent>
  <xr:revisionPtr revIDLastSave="0" documentId="8_{210E19EB-19AB-401A-AD85-BDF47AA5485F}" xr6:coauthVersionLast="36" xr6:coauthVersionMax="36" xr10:uidLastSave="{00000000-0000-0000-0000-000000000000}"/>
  <bookViews>
    <workbookView xWindow="0" yWindow="0" windowWidth="23040" windowHeight="9060" activeTab="1" xr2:uid="{F964B3AC-1FB5-46C3-B201-2E14842A1F6A}"/>
  </bookViews>
  <sheets>
    <sheet name="rozdeleni_pro_segmenty" sheetId="2" r:id="rId1"/>
    <sheet name="rozpis_pro_kraje" sheetId="1" r:id="rId2"/>
  </sheets>
  <externalReferences>
    <externalReference r:id="rId3"/>
    <externalReference r:id="rId4"/>
  </externalReferences>
  <definedNames>
    <definedName name="POLOZKY">[2]CISELNIK_polozky!$A$1:$A$29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G18" i="1" s="1"/>
  <c r="C18" i="1"/>
  <c r="F18" i="1" s="1"/>
  <c r="B18" i="1"/>
  <c r="E18" i="1" s="1"/>
  <c r="D17" i="1"/>
  <c r="G17" i="1" s="1"/>
  <c r="C17" i="1"/>
  <c r="F17" i="1" s="1"/>
  <c r="B17" i="1"/>
  <c r="E17" i="1" s="1"/>
  <c r="G16" i="1"/>
  <c r="F16" i="1"/>
  <c r="D16" i="1"/>
  <c r="C16" i="1"/>
  <c r="B16" i="1"/>
  <c r="E16" i="1" s="1"/>
  <c r="F15" i="1"/>
  <c r="D15" i="1"/>
  <c r="G15" i="1" s="1"/>
  <c r="C15" i="1"/>
  <c r="B15" i="1"/>
  <c r="E15" i="1" s="1"/>
  <c r="D14" i="1"/>
  <c r="G14" i="1" s="1"/>
  <c r="C14" i="1"/>
  <c r="F14" i="1" s="1"/>
  <c r="B14" i="1"/>
  <c r="E14" i="1" s="1"/>
  <c r="F13" i="1"/>
  <c r="D13" i="1"/>
  <c r="G13" i="1" s="1"/>
  <c r="C13" i="1"/>
  <c r="B13" i="1"/>
  <c r="E13" i="1" s="1"/>
  <c r="F12" i="1"/>
  <c r="D12" i="1"/>
  <c r="G12" i="1" s="1"/>
  <c r="C12" i="1"/>
  <c r="B12" i="1"/>
  <c r="E12" i="1" s="1"/>
  <c r="F11" i="1"/>
  <c r="D11" i="1"/>
  <c r="G11" i="1" s="1"/>
  <c r="C11" i="1"/>
  <c r="B11" i="1"/>
  <c r="E11" i="1" s="1"/>
  <c r="D10" i="1"/>
  <c r="G10" i="1" s="1"/>
  <c r="C10" i="1"/>
  <c r="F10" i="1" s="1"/>
  <c r="B10" i="1"/>
  <c r="E10" i="1" s="1"/>
  <c r="F9" i="1"/>
  <c r="D9" i="1"/>
  <c r="G9" i="1" s="1"/>
  <c r="C9" i="1"/>
  <c r="B9" i="1"/>
  <c r="E9" i="1" s="1"/>
  <c r="F8" i="1"/>
  <c r="D8" i="1"/>
  <c r="G8" i="1" s="1"/>
  <c r="C8" i="1"/>
  <c r="B8" i="1"/>
  <c r="E8" i="1" s="1"/>
  <c r="F7" i="1"/>
  <c r="D7" i="1"/>
  <c r="G7" i="1" s="1"/>
  <c r="C7" i="1"/>
  <c r="B7" i="1"/>
  <c r="E7" i="1" s="1"/>
  <c r="D6" i="1"/>
  <c r="G6" i="1" s="1"/>
  <c r="C6" i="1"/>
  <c r="F6" i="1" s="1"/>
  <c r="B6" i="1"/>
  <c r="E6" i="1" s="1"/>
  <c r="F5" i="1"/>
  <c r="D5" i="1"/>
  <c r="G5" i="1" s="1"/>
  <c r="C5" i="1"/>
  <c r="B5" i="1"/>
  <c r="E5" i="1" s="1"/>
  <c r="E19" i="1" l="1"/>
  <c r="F19" i="1"/>
  <c r="G19" i="1"/>
</calcChain>
</file>

<file path=xl/sharedStrings.xml><?xml version="1.0" encoding="utf-8"?>
<sst xmlns="http://schemas.openxmlformats.org/spreadsheetml/2006/main" count="93" uniqueCount="37">
  <si>
    <t>koeficient navýšení</t>
  </si>
  <si>
    <t>respirátor FFP 2</t>
  </si>
  <si>
    <t>ústenka</t>
  </si>
  <si>
    <t>rukavice</t>
  </si>
  <si>
    <t>FFP2_karton</t>
  </si>
  <si>
    <t>ústenka_karton</t>
  </si>
  <si>
    <t>rukavice_kartony</t>
  </si>
  <si>
    <t>ID</t>
  </si>
  <si>
    <t>1079; 878</t>
  </si>
  <si>
    <t>velikost</t>
  </si>
  <si>
    <t>(balení po 10 ks)</t>
  </si>
  <si>
    <t>balení po 50ks</t>
  </si>
  <si>
    <t>(balení po 200 ks)</t>
  </si>
  <si>
    <t>100x10ks</t>
  </si>
  <si>
    <t>50x50ks</t>
  </si>
  <si>
    <t>10x100ks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</si>
  <si>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</si>
  <si>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</si>
  <si>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</si>
  <si>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</si>
  <si>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</si>
  <si>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</si>
  <si>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</si>
  <si>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</si>
  <si>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</si>
  <si>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</si>
  <si>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</si>
  <si>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</si>
  <si>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</si>
  <si>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</si>
  <si>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počet balení po 10 ks</t>
  </si>
  <si>
    <t>počet balení po 100 ks</t>
  </si>
  <si>
    <t>počet balení po 50 ks</t>
  </si>
  <si>
    <t>Popisky řádků</t>
  </si>
  <si>
    <t>PLDD</t>
  </si>
  <si>
    <t>SAS</t>
  </si>
  <si>
    <t>SPL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</si>
</sst>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0" xfId="0" applyAlignment="1">
      <alignment horizontal="left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/>
    </xf>
    <xf numFmtId="3" fontId="3" fillId="5" borderId="1" xfId="0" applyNumberFormat="1" applyFont="1" applyFill="1" applyBorder="1"/>
    <xf numFmtId="3" fontId="3" fillId="5" borderId="7" xfId="0" applyNumberFormat="1" applyFont="1" applyFill="1" applyBorder="1"/>
    <xf numFmtId="0" fontId="0" fillId="5" borderId="6" xfId="0" applyFill="1" applyBorder="1" applyAlignment="1">
      <alignment horizontal="left" indent="1"/>
    </xf>
    <xf numFmtId="3" fontId="0" fillId="5" borderId="1" xfId="0" applyNumberFormat="1" applyFill="1" applyBorder="1"/>
    <xf numFmtId="3" fontId="0" fillId="5" borderId="7" xfId="0" applyNumberFormat="1" applyFill="1" applyBorder="1"/>
    <xf numFmtId="0" fontId="3" fillId="6" borderId="6" xfId="0" applyFont="1" applyFill="1" applyBorder="1" applyAlignment="1">
      <alignment horizontal="left"/>
    </xf>
    <xf numFmtId="3" fontId="3" fillId="6" borderId="1" xfId="0" applyNumberFormat="1" applyFont="1" applyFill="1" applyBorder="1"/>
    <xf numFmtId="3" fontId="3" fillId="6" borderId="7" xfId="0" applyNumberFormat="1" applyFont="1" applyFill="1" applyBorder="1"/>
    <xf numFmtId="0" fontId="0" fillId="6" borderId="6" xfId="0" applyFill="1" applyBorder="1" applyAlignment="1">
      <alignment horizontal="left" indent="1"/>
    </xf>
    <xf numFmtId="3" fontId="0" fillId="6" borderId="1" xfId="0" applyNumberFormat="1" applyFill="1" applyBorder="1"/>
    <xf numFmtId="3" fontId="0" fillId="6" borderId="7" xfId="0" applyNumberFormat="1" applyFill="1" applyBorder="1"/>
    <xf numFmtId="0" fontId="0" fillId="6" borderId="8" xfId="0" applyFill="1" applyBorder="1" applyAlignment="1">
      <alignment horizontal="left" indent="1"/>
    </xf>
    <xf numFmtId="3" fontId="0" fillId="6" borderId="9" xfId="0" applyNumberFormat="1" applyFill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10" xfId="0" applyFont="1" applyBorder="1" applyAlignment="1">
      <alignment horizontal="left"/>
    </xf>
    <xf numFmtId="0" fontId="3" fillId="0" borderId="10" xfId="0" applyNumberFormat="1" applyFont="1" applyBorder="1"/>
    <xf numFmtId="0" fontId="3" fillId="4" borderId="11" xfId="0" applyFont="1" applyFill="1" applyBorder="1" applyAlignment="1">
      <alignment horizontal="left"/>
    </xf>
    <xf numFmtId="0" fontId="3" fillId="4" borderId="1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05_04_pro%20ambulan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buce_na_2020_04_08_kraje/2020_03_30_DISTRIBUCE_V10kraj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D"/>
      <sheetName val="VPL"/>
      <sheetName val="SAS"/>
      <sheetName val="velikost_baleni"/>
      <sheetName val="rukavice"/>
      <sheetName val="FFP_ustenka"/>
      <sheetName val="pro_sshr"/>
      <sheetName val="pro_kraje"/>
      <sheetName val="pro_kraje(2)"/>
    </sheetNames>
    <sheetDataSet>
      <sheetData sheetId="0"/>
      <sheetData sheetId="1"/>
      <sheetData sheetId="2"/>
      <sheetData sheetId="3">
        <row r="2">
          <cell r="D2">
            <v>50</v>
          </cell>
          <cell r="E2">
            <v>2500</v>
          </cell>
        </row>
        <row r="3">
          <cell r="D3">
            <v>100</v>
          </cell>
          <cell r="E3">
            <v>1000</v>
          </cell>
        </row>
        <row r="4">
          <cell r="D4">
            <v>10</v>
          </cell>
          <cell r="E4">
            <v>1000</v>
          </cell>
        </row>
      </sheetData>
      <sheetData sheetId="4"/>
      <sheetData sheetId="5">
        <row r="2">
          <cell r="A2" t="str">
            <v>Hlavní město Praha</v>
          </cell>
          <cell r="C2" t="str">
            <v>respirátor FFP 2</v>
          </cell>
          <cell r="G2">
            <v>480</v>
          </cell>
        </row>
        <row r="3">
          <cell r="A3" t="str">
            <v>Jihočeský kraj</v>
          </cell>
          <cell r="C3" t="str">
            <v>respirátor FFP 2</v>
          </cell>
          <cell r="G3">
            <v>280</v>
          </cell>
        </row>
        <row r="4">
          <cell r="A4" t="str">
            <v>Jihomoravský kraj</v>
          </cell>
          <cell r="C4" t="str">
            <v>respirátor FFP 2</v>
          </cell>
          <cell r="G4">
            <v>470</v>
          </cell>
        </row>
        <row r="5">
          <cell r="A5" t="str">
            <v>Karlovarský kraj</v>
          </cell>
          <cell r="C5" t="str">
            <v>respirátor FFP 2</v>
          </cell>
          <cell r="G5">
            <v>120</v>
          </cell>
        </row>
        <row r="6">
          <cell r="A6" t="str">
            <v>Kraj Vysočina</v>
          </cell>
          <cell r="C6" t="str">
            <v>respirátor FFP 2</v>
          </cell>
          <cell r="G6">
            <v>164</v>
          </cell>
        </row>
        <row r="7">
          <cell r="A7" t="str">
            <v>Královéhradecký kraj</v>
          </cell>
          <cell r="C7" t="str">
            <v>respirátor FFP 2</v>
          </cell>
          <cell r="G7">
            <v>216</v>
          </cell>
        </row>
        <row r="8">
          <cell r="A8" t="str">
            <v>Liberecký kraj</v>
          </cell>
          <cell r="C8" t="str">
            <v>respirátor FFP 2</v>
          </cell>
          <cell r="G8">
            <v>160</v>
          </cell>
        </row>
        <row r="9">
          <cell r="A9" t="str">
            <v>Moravskoslezský kraj</v>
          </cell>
          <cell r="C9" t="str">
            <v>respirátor FFP 2</v>
          </cell>
          <cell r="G9">
            <v>440</v>
          </cell>
        </row>
        <row r="10">
          <cell r="A10" t="str">
            <v>Olomoucký kraj</v>
          </cell>
          <cell r="C10" t="str">
            <v>respirátor FFP 2</v>
          </cell>
          <cell r="G10">
            <v>270</v>
          </cell>
        </row>
        <row r="11">
          <cell r="A11" t="str">
            <v>Pardubický kraj</v>
          </cell>
          <cell r="C11" t="str">
            <v>respirátor FFP 2</v>
          </cell>
          <cell r="G11">
            <v>200</v>
          </cell>
        </row>
        <row r="12">
          <cell r="A12" t="str">
            <v>Plzeňský kraj</v>
          </cell>
          <cell r="C12" t="str">
            <v>respirátor FFP 2</v>
          </cell>
          <cell r="G12">
            <v>220</v>
          </cell>
        </row>
        <row r="13">
          <cell r="A13" t="str">
            <v>Středočeský kraj</v>
          </cell>
          <cell r="C13" t="str">
            <v>respirátor FFP 2</v>
          </cell>
          <cell r="G13">
            <v>506</v>
          </cell>
        </row>
        <row r="14">
          <cell r="A14" t="str">
            <v>Ústecký kraj</v>
          </cell>
          <cell r="C14" t="str">
            <v>respirátor FFP 2</v>
          </cell>
          <cell r="G14">
            <v>320</v>
          </cell>
        </row>
        <row r="15">
          <cell r="A15" t="str">
            <v>Zlínský kraj</v>
          </cell>
          <cell r="C15" t="str">
            <v>respirátor FFP 2</v>
          </cell>
          <cell r="G15">
            <v>214</v>
          </cell>
        </row>
        <row r="16">
          <cell r="A16" t="str">
            <v>Hlavní město Praha</v>
          </cell>
          <cell r="C16" t="str">
            <v>respirátor FFP 2</v>
          </cell>
          <cell r="G16">
            <v>3640</v>
          </cell>
        </row>
        <row r="17">
          <cell r="A17" t="str">
            <v>Jihočeský kraj</v>
          </cell>
          <cell r="C17" t="str">
            <v>respirátor FFP 2</v>
          </cell>
          <cell r="G17">
            <v>920</v>
          </cell>
        </row>
        <row r="18">
          <cell r="A18" t="str">
            <v>Jihomoravský kraj</v>
          </cell>
          <cell r="C18" t="str">
            <v>respirátor FFP 2</v>
          </cell>
          <cell r="G18">
            <v>1900</v>
          </cell>
        </row>
        <row r="19">
          <cell r="A19" t="str">
            <v>Karlovarský kraj</v>
          </cell>
          <cell r="C19" t="str">
            <v>respirátor FFP 2</v>
          </cell>
          <cell r="G19">
            <v>440</v>
          </cell>
        </row>
        <row r="20">
          <cell r="A20" t="str">
            <v>Kraj Vysočina</v>
          </cell>
          <cell r="C20" t="str">
            <v>respirátor FFP 2</v>
          </cell>
          <cell r="G20">
            <v>760</v>
          </cell>
        </row>
        <row r="21">
          <cell r="A21" t="str">
            <v>Královéhradecký kraj</v>
          </cell>
          <cell r="C21" t="str">
            <v>respirátor FFP 2</v>
          </cell>
          <cell r="G21">
            <v>1020</v>
          </cell>
        </row>
        <row r="22">
          <cell r="A22" t="str">
            <v>Liberecký kraj</v>
          </cell>
          <cell r="C22" t="str">
            <v>respirátor FFP 2</v>
          </cell>
          <cell r="G22">
            <v>600</v>
          </cell>
        </row>
        <row r="23">
          <cell r="A23" t="str">
            <v>Moravskoslezský kraj</v>
          </cell>
          <cell r="C23" t="str">
            <v>respirátor FFP 2</v>
          </cell>
          <cell r="G23">
            <v>2080</v>
          </cell>
        </row>
        <row r="24">
          <cell r="A24" t="str">
            <v>Olomoucký kraj</v>
          </cell>
          <cell r="C24" t="str">
            <v>respirátor FFP 2</v>
          </cell>
          <cell r="G24">
            <v>1736</v>
          </cell>
        </row>
        <row r="25">
          <cell r="A25" t="str">
            <v>Pardubický kraj</v>
          </cell>
          <cell r="C25" t="str">
            <v>respirátor FFP 2</v>
          </cell>
          <cell r="G25">
            <v>840</v>
          </cell>
        </row>
        <row r="26">
          <cell r="A26" t="str">
            <v>Plzeňský kraj</v>
          </cell>
          <cell r="C26" t="str">
            <v>respirátor FFP 2</v>
          </cell>
          <cell r="G26">
            <v>940</v>
          </cell>
        </row>
        <row r="27">
          <cell r="A27" t="str">
            <v>Středočeský kraj</v>
          </cell>
          <cell r="C27" t="str">
            <v>respirátor FFP 2</v>
          </cell>
          <cell r="G27">
            <v>1700</v>
          </cell>
        </row>
        <row r="28">
          <cell r="A28" t="str">
            <v>Ústecký kraj</v>
          </cell>
          <cell r="C28" t="str">
            <v>respirátor FFP 2</v>
          </cell>
          <cell r="G28">
            <v>1300</v>
          </cell>
        </row>
        <row r="29">
          <cell r="A29" t="str">
            <v>Zlínský kraj</v>
          </cell>
          <cell r="C29" t="str">
            <v>respirátor FFP 2</v>
          </cell>
          <cell r="G29">
            <v>720</v>
          </cell>
        </row>
        <row r="30">
          <cell r="A30" t="str">
            <v>Hlavní město Praha</v>
          </cell>
          <cell r="C30" t="str">
            <v>respirátor FFP 2</v>
          </cell>
          <cell r="G30">
            <v>1570</v>
          </cell>
        </row>
        <row r="31">
          <cell r="A31" t="str">
            <v>Jihočeský kraj</v>
          </cell>
          <cell r="C31" t="str">
            <v>respirátor FFP 2</v>
          </cell>
          <cell r="G31">
            <v>638</v>
          </cell>
        </row>
        <row r="32">
          <cell r="A32" t="str">
            <v>Jihomoravský kraj</v>
          </cell>
          <cell r="C32" t="str">
            <v>respirátor FFP 2</v>
          </cell>
          <cell r="G32">
            <v>1240</v>
          </cell>
        </row>
        <row r="33">
          <cell r="A33" t="str">
            <v>Karlovarský kraj</v>
          </cell>
          <cell r="C33" t="str">
            <v>respirátor FFP 2</v>
          </cell>
          <cell r="G33">
            <v>266</v>
          </cell>
        </row>
        <row r="34">
          <cell r="A34" t="str">
            <v>Kraj Vysočina</v>
          </cell>
          <cell r="C34" t="str">
            <v>respirátor FFP 2</v>
          </cell>
          <cell r="G34">
            <v>498</v>
          </cell>
        </row>
        <row r="35">
          <cell r="A35" t="str">
            <v>Královéhradecký kraj</v>
          </cell>
          <cell r="C35" t="str">
            <v>respirátor FFP 2</v>
          </cell>
          <cell r="G35">
            <v>578</v>
          </cell>
        </row>
        <row r="36">
          <cell r="A36" t="str">
            <v>Liberecký kraj</v>
          </cell>
          <cell r="C36" t="str">
            <v>respirátor FFP 2</v>
          </cell>
          <cell r="G36">
            <v>422</v>
          </cell>
        </row>
        <row r="37">
          <cell r="A37" t="str">
            <v>Moravskoslezský kraj</v>
          </cell>
          <cell r="C37" t="str">
            <v>respirátor FFP 2</v>
          </cell>
          <cell r="G37">
            <v>1244</v>
          </cell>
        </row>
        <row r="38">
          <cell r="A38" t="str">
            <v>Olomoucký kraj</v>
          </cell>
          <cell r="C38" t="str">
            <v>respirátor FFP 2</v>
          </cell>
          <cell r="G38">
            <v>654</v>
          </cell>
        </row>
        <row r="39">
          <cell r="A39" t="str">
            <v>Pardubický kraj</v>
          </cell>
          <cell r="C39" t="str">
            <v>respirátor FFP 2</v>
          </cell>
          <cell r="G39">
            <v>470</v>
          </cell>
        </row>
        <row r="40">
          <cell r="A40" t="str">
            <v>Plzeňský kraj</v>
          </cell>
          <cell r="C40" t="str">
            <v>respirátor FFP 2</v>
          </cell>
          <cell r="G40">
            <v>552</v>
          </cell>
        </row>
        <row r="41">
          <cell r="A41" t="str">
            <v>Středočeský kraj</v>
          </cell>
          <cell r="C41" t="str">
            <v>respirátor FFP 2</v>
          </cell>
          <cell r="G41">
            <v>1210</v>
          </cell>
        </row>
        <row r="42">
          <cell r="A42" t="str">
            <v>Ústecký kraj</v>
          </cell>
          <cell r="C42" t="str">
            <v>respirátor FFP 2</v>
          </cell>
          <cell r="G42">
            <v>714</v>
          </cell>
        </row>
        <row r="43">
          <cell r="A43" t="str">
            <v>Zlínský kraj</v>
          </cell>
          <cell r="C43" t="str">
            <v>respirátor FFP 2</v>
          </cell>
          <cell r="G43">
            <v>598</v>
          </cell>
        </row>
        <row r="44">
          <cell r="A44" t="str">
            <v>Hlavní město Praha</v>
          </cell>
          <cell r="C44" t="str">
            <v>rukavice</v>
          </cell>
          <cell r="G44">
            <v>240</v>
          </cell>
        </row>
        <row r="45">
          <cell r="A45" t="str">
            <v>Jihočeský kraj</v>
          </cell>
          <cell r="C45" t="str">
            <v>rukavice</v>
          </cell>
          <cell r="G45">
            <v>140</v>
          </cell>
        </row>
        <row r="46">
          <cell r="A46" t="str">
            <v>Jihomoravský kraj</v>
          </cell>
          <cell r="C46" t="str">
            <v>rukavice</v>
          </cell>
          <cell r="G46">
            <v>235</v>
          </cell>
        </row>
        <row r="47">
          <cell r="A47" t="str">
            <v>Karlovarský kraj</v>
          </cell>
          <cell r="C47" t="str">
            <v>rukavice</v>
          </cell>
          <cell r="G47">
            <v>60</v>
          </cell>
        </row>
        <row r="48">
          <cell r="A48" t="str">
            <v>Kraj Vysočina</v>
          </cell>
          <cell r="C48" t="str">
            <v>rukavice</v>
          </cell>
          <cell r="G48">
            <v>82</v>
          </cell>
        </row>
        <row r="49">
          <cell r="A49" t="str">
            <v>Královéhradecký kraj</v>
          </cell>
          <cell r="C49" t="str">
            <v>rukavice</v>
          </cell>
          <cell r="G49">
            <v>108</v>
          </cell>
        </row>
        <row r="50">
          <cell r="A50" t="str">
            <v>Liberecký kraj</v>
          </cell>
          <cell r="C50" t="str">
            <v>rukavice</v>
          </cell>
          <cell r="G50">
            <v>80</v>
          </cell>
        </row>
        <row r="51">
          <cell r="A51" t="str">
            <v>Moravskoslezský kraj</v>
          </cell>
          <cell r="C51" t="str">
            <v>rukavice</v>
          </cell>
          <cell r="G51">
            <v>220</v>
          </cell>
        </row>
        <row r="52">
          <cell r="A52" t="str">
            <v>Olomoucký kraj</v>
          </cell>
          <cell r="C52" t="str">
            <v>rukavice</v>
          </cell>
          <cell r="G52">
            <v>135</v>
          </cell>
        </row>
        <row r="53">
          <cell r="A53" t="str">
            <v>Pardubický kraj</v>
          </cell>
          <cell r="C53" t="str">
            <v>rukavice</v>
          </cell>
          <cell r="G53">
            <v>100</v>
          </cell>
        </row>
        <row r="54">
          <cell r="A54" t="str">
            <v>Plzeňský kraj</v>
          </cell>
          <cell r="C54" t="str">
            <v>rukavice</v>
          </cell>
          <cell r="G54">
            <v>110</v>
          </cell>
        </row>
        <row r="55">
          <cell r="A55" t="str">
            <v>Středočeský kraj</v>
          </cell>
          <cell r="C55" t="str">
            <v>rukavice</v>
          </cell>
          <cell r="G55">
            <v>253</v>
          </cell>
        </row>
        <row r="56">
          <cell r="A56" t="str">
            <v>Ústecký kraj</v>
          </cell>
          <cell r="C56" t="str">
            <v>rukavice</v>
          </cell>
          <cell r="G56">
            <v>160</v>
          </cell>
        </row>
        <row r="57">
          <cell r="A57" t="str">
            <v>Zlínský kraj</v>
          </cell>
          <cell r="C57" t="str">
            <v>rukavice</v>
          </cell>
          <cell r="G57">
            <v>107</v>
          </cell>
        </row>
        <row r="58">
          <cell r="A58" t="str">
            <v>Hlavní město Praha</v>
          </cell>
          <cell r="C58" t="str">
            <v>rukavice</v>
          </cell>
          <cell r="G58">
            <v>785</v>
          </cell>
        </row>
        <row r="59">
          <cell r="A59" t="str">
            <v>Jihočeský kraj</v>
          </cell>
          <cell r="C59" t="str">
            <v>rukavice</v>
          </cell>
          <cell r="G59">
            <v>319</v>
          </cell>
        </row>
        <row r="60">
          <cell r="A60" t="str">
            <v>Jihomoravský kraj</v>
          </cell>
          <cell r="C60" t="str">
            <v>rukavice</v>
          </cell>
          <cell r="G60">
            <v>620</v>
          </cell>
        </row>
        <row r="61">
          <cell r="A61" t="str">
            <v>Karlovarský kraj</v>
          </cell>
          <cell r="C61" t="str">
            <v>rukavice</v>
          </cell>
          <cell r="G61">
            <v>133</v>
          </cell>
        </row>
        <row r="62">
          <cell r="A62" t="str">
            <v>Kraj Vysočina</v>
          </cell>
          <cell r="C62" t="str">
            <v>rukavice</v>
          </cell>
          <cell r="G62">
            <v>249</v>
          </cell>
        </row>
        <row r="63">
          <cell r="A63" t="str">
            <v>Královéhradecký kraj</v>
          </cell>
          <cell r="C63" t="str">
            <v>rukavice</v>
          </cell>
          <cell r="G63">
            <v>289</v>
          </cell>
        </row>
        <row r="64">
          <cell r="A64" t="str">
            <v>Liberecký kraj</v>
          </cell>
          <cell r="C64" t="str">
            <v>rukavice</v>
          </cell>
          <cell r="G64">
            <v>211</v>
          </cell>
        </row>
        <row r="65">
          <cell r="A65" t="str">
            <v>Moravskoslezský kraj</v>
          </cell>
          <cell r="C65" t="str">
            <v>rukavice</v>
          </cell>
          <cell r="G65">
            <v>622</v>
          </cell>
        </row>
        <row r="66">
          <cell r="A66" t="str">
            <v>Olomoucký kraj</v>
          </cell>
          <cell r="C66" t="str">
            <v>rukavice</v>
          </cell>
          <cell r="G66">
            <v>327</v>
          </cell>
        </row>
        <row r="67">
          <cell r="A67" t="str">
            <v>Pardubický kraj</v>
          </cell>
          <cell r="C67" t="str">
            <v>rukavice</v>
          </cell>
          <cell r="G67">
            <v>235</v>
          </cell>
        </row>
        <row r="68">
          <cell r="A68" t="str">
            <v>Plzeňský kraj</v>
          </cell>
          <cell r="C68" t="str">
            <v>rukavice</v>
          </cell>
          <cell r="G68">
            <v>276</v>
          </cell>
        </row>
        <row r="69">
          <cell r="A69" t="str">
            <v>Středočeský kraj</v>
          </cell>
          <cell r="C69" t="str">
            <v>rukavice</v>
          </cell>
          <cell r="G69">
            <v>605</v>
          </cell>
        </row>
        <row r="70">
          <cell r="A70" t="str">
            <v>Ústecký kraj</v>
          </cell>
          <cell r="C70" t="str">
            <v>rukavice</v>
          </cell>
          <cell r="G70">
            <v>357</v>
          </cell>
        </row>
        <row r="71">
          <cell r="A71" t="str">
            <v>Zlínský kraj</v>
          </cell>
          <cell r="C71" t="str">
            <v>rukavice</v>
          </cell>
          <cell r="G71">
            <v>299</v>
          </cell>
        </row>
        <row r="72">
          <cell r="A72" t="str">
            <v>Hlavní město Praha</v>
          </cell>
          <cell r="C72" t="str">
            <v>ústenka</v>
          </cell>
          <cell r="G72">
            <v>480</v>
          </cell>
        </row>
        <row r="73">
          <cell r="A73" t="str">
            <v>Jihočeský kraj</v>
          </cell>
          <cell r="C73" t="str">
            <v>ústenka</v>
          </cell>
          <cell r="G73">
            <v>280</v>
          </cell>
        </row>
        <row r="74">
          <cell r="A74" t="str">
            <v>Jihomoravský kraj</v>
          </cell>
          <cell r="C74" t="str">
            <v>ústenka</v>
          </cell>
          <cell r="G74">
            <v>470</v>
          </cell>
        </row>
        <row r="75">
          <cell r="A75" t="str">
            <v>Karlovarský kraj</v>
          </cell>
          <cell r="C75" t="str">
            <v>ústenka</v>
          </cell>
          <cell r="G75">
            <v>120</v>
          </cell>
        </row>
        <row r="76">
          <cell r="A76" t="str">
            <v>Kraj Vysočina</v>
          </cell>
          <cell r="C76" t="str">
            <v>ústenka</v>
          </cell>
          <cell r="G76">
            <v>164</v>
          </cell>
        </row>
        <row r="77">
          <cell r="A77" t="str">
            <v>Královéhradecký kraj</v>
          </cell>
          <cell r="C77" t="str">
            <v>ústenka</v>
          </cell>
          <cell r="G77">
            <v>216</v>
          </cell>
        </row>
        <row r="78">
          <cell r="A78" t="str">
            <v>Liberecký kraj</v>
          </cell>
          <cell r="C78" t="str">
            <v>ústenka</v>
          </cell>
          <cell r="G78">
            <v>160</v>
          </cell>
        </row>
        <row r="79">
          <cell r="A79" t="str">
            <v>Moravskoslezský kraj</v>
          </cell>
          <cell r="C79" t="str">
            <v>ústenka</v>
          </cell>
          <cell r="G79">
            <v>440</v>
          </cell>
        </row>
        <row r="80">
          <cell r="A80" t="str">
            <v>Olomoucký kraj</v>
          </cell>
          <cell r="C80" t="str">
            <v>ústenka</v>
          </cell>
          <cell r="G80">
            <v>270</v>
          </cell>
        </row>
        <row r="81">
          <cell r="A81" t="str">
            <v>Pardubický kraj</v>
          </cell>
          <cell r="C81" t="str">
            <v>ústenka</v>
          </cell>
          <cell r="G81">
            <v>200</v>
          </cell>
        </row>
        <row r="82">
          <cell r="A82" t="str">
            <v>Plzeňský kraj</v>
          </cell>
          <cell r="C82" t="str">
            <v>ústenka</v>
          </cell>
          <cell r="G82">
            <v>220</v>
          </cell>
        </row>
        <row r="83">
          <cell r="A83" t="str">
            <v>Středočeský kraj</v>
          </cell>
          <cell r="C83" t="str">
            <v>ústenka</v>
          </cell>
          <cell r="G83">
            <v>506</v>
          </cell>
        </row>
        <row r="84">
          <cell r="A84" t="str">
            <v>Ústecký kraj</v>
          </cell>
          <cell r="C84" t="str">
            <v>ústenka</v>
          </cell>
          <cell r="G84">
            <v>320</v>
          </cell>
        </row>
        <row r="85">
          <cell r="A85" t="str">
            <v>Zlínský kraj</v>
          </cell>
          <cell r="C85" t="str">
            <v>ústenka</v>
          </cell>
          <cell r="G85">
            <v>214</v>
          </cell>
        </row>
        <row r="86">
          <cell r="A86" t="str">
            <v>Hlavní město Praha</v>
          </cell>
          <cell r="C86" t="str">
            <v>ústenka</v>
          </cell>
          <cell r="G86">
            <v>3640</v>
          </cell>
        </row>
        <row r="87">
          <cell r="A87" t="str">
            <v>Jihočeský kraj</v>
          </cell>
          <cell r="C87" t="str">
            <v>ústenka</v>
          </cell>
          <cell r="G87">
            <v>920</v>
          </cell>
        </row>
        <row r="88">
          <cell r="A88" t="str">
            <v>Jihomoravský kraj</v>
          </cell>
          <cell r="C88" t="str">
            <v>ústenka</v>
          </cell>
          <cell r="G88">
            <v>1900</v>
          </cell>
        </row>
        <row r="89">
          <cell r="A89" t="str">
            <v>Karlovarský kraj</v>
          </cell>
          <cell r="C89" t="str">
            <v>ústenka</v>
          </cell>
          <cell r="G89">
            <v>440</v>
          </cell>
        </row>
        <row r="90">
          <cell r="A90" t="str">
            <v>Kraj Vysočina</v>
          </cell>
          <cell r="C90" t="str">
            <v>ústenka</v>
          </cell>
          <cell r="G90">
            <v>760</v>
          </cell>
        </row>
        <row r="91">
          <cell r="A91" t="str">
            <v>Královéhradecký kraj</v>
          </cell>
          <cell r="C91" t="str">
            <v>ústenka</v>
          </cell>
          <cell r="G91">
            <v>1020</v>
          </cell>
        </row>
        <row r="92">
          <cell r="A92" t="str">
            <v>Liberecký kraj</v>
          </cell>
          <cell r="C92" t="str">
            <v>ústenka</v>
          </cell>
          <cell r="G92">
            <v>600</v>
          </cell>
        </row>
        <row r="93">
          <cell r="A93" t="str">
            <v>Moravskoslezský kraj</v>
          </cell>
          <cell r="C93" t="str">
            <v>ústenka</v>
          </cell>
          <cell r="G93">
            <v>2080</v>
          </cell>
        </row>
        <row r="94">
          <cell r="A94" t="str">
            <v>Olomoucký kraj</v>
          </cell>
          <cell r="C94" t="str">
            <v>ústenka</v>
          </cell>
          <cell r="G94">
            <v>1736</v>
          </cell>
        </row>
        <row r="95">
          <cell r="A95" t="str">
            <v>Pardubický kraj</v>
          </cell>
          <cell r="C95" t="str">
            <v>ústenka</v>
          </cell>
          <cell r="G95">
            <v>840</v>
          </cell>
        </row>
        <row r="96">
          <cell r="A96" t="str">
            <v>Plzeňský kraj</v>
          </cell>
          <cell r="C96" t="str">
            <v>ústenka</v>
          </cell>
          <cell r="G96">
            <v>940</v>
          </cell>
        </row>
        <row r="97">
          <cell r="A97" t="str">
            <v>Středočeský kraj</v>
          </cell>
          <cell r="C97" t="str">
            <v>ústenka</v>
          </cell>
          <cell r="G97">
            <v>1700</v>
          </cell>
        </row>
        <row r="98">
          <cell r="A98" t="str">
            <v>Ústecký kraj</v>
          </cell>
          <cell r="C98" t="str">
            <v>ústenka</v>
          </cell>
          <cell r="G98">
            <v>1300</v>
          </cell>
        </row>
        <row r="99">
          <cell r="A99" t="str">
            <v>Zlínský kraj</v>
          </cell>
          <cell r="C99" t="str">
            <v>ústenka</v>
          </cell>
          <cell r="G99">
            <v>720</v>
          </cell>
        </row>
        <row r="100">
          <cell r="A100" t="str">
            <v>Hlavní město Praha</v>
          </cell>
          <cell r="C100" t="str">
            <v>ústenka</v>
          </cell>
          <cell r="G100">
            <v>1570</v>
          </cell>
        </row>
        <row r="101">
          <cell r="A101" t="str">
            <v>Jihočeský kraj</v>
          </cell>
          <cell r="C101" t="str">
            <v>ústenka</v>
          </cell>
          <cell r="G101">
            <v>638</v>
          </cell>
        </row>
        <row r="102">
          <cell r="A102" t="str">
            <v>Jihomoravský kraj</v>
          </cell>
          <cell r="C102" t="str">
            <v>ústenka</v>
          </cell>
          <cell r="G102">
            <v>1240</v>
          </cell>
        </row>
        <row r="103">
          <cell r="A103" t="str">
            <v>Karlovarský kraj</v>
          </cell>
          <cell r="C103" t="str">
            <v>ústenka</v>
          </cell>
          <cell r="G103">
            <v>266</v>
          </cell>
        </row>
        <row r="104">
          <cell r="A104" t="str">
            <v>Kraj Vysočina</v>
          </cell>
          <cell r="C104" t="str">
            <v>ústenka</v>
          </cell>
          <cell r="G104">
            <v>498</v>
          </cell>
        </row>
        <row r="105">
          <cell r="A105" t="str">
            <v>Královéhradecký kraj</v>
          </cell>
          <cell r="C105" t="str">
            <v>ústenka</v>
          </cell>
          <cell r="G105">
            <v>578</v>
          </cell>
        </row>
        <row r="106">
          <cell r="A106" t="str">
            <v>Liberecký kraj</v>
          </cell>
          <cell r="C106" t="str">
            <v>ústenka</v>
          </cell>
          <cell r="G106">
            <v>422</v>
          </cell>
        </row>
        <row r="107">
          <cell r="A107" t="str">
            <v>Moravskoslezský kraj</v>
          </cell>
          <cell r="C107" t="str">
            <v>ústenka</v>
          </cell>
          <cell r="G107">
            <v>1244</v>
          </cell>
        </row>
        <row r="108">
          <cell r="A108" t="str">
            <v>Olomoucký kraj</v>
          </cell>
          <cell r="C108" t="str">
            <v>ústenka</v>
          </cell>
          <cell r="G108">
            <v>654</v>
          </cell>
        </row>
        <row r="109">
          <cell r="A109" t="str">
            <v>Pardubický kraj</v>
          </cell>
          <cell r="C109" t="str">
            <v>ústenka</v>
          </cell>
          <cell r="G109">
            <v>470</v>
          </cell>
        </row>
        <row r="110">
          <cell r="A110" t="str">
            <v>Plzeňský kraj</v>
          </cell>
          <cell r="C110" t="str">
            <v>ústenka</v>
          </cell>
          <cell r="G110">
            <v>552</v>
          </cell>
        </row>
        <row r="111">
          <cell r="A111" t="str">
            <v>Středočeský kraj</v>
          </cell>
          <cell r="C111" t="str">
            <v>ústenka</v>
          </cell>
          <cell r="G111">
            <v>1210</v>
          </cell>
        </row>
        <row r="112">
          <cell r="A112" t="str">
            <v>Ústecký kraj</v>
          </cell>
          <cell r="C112" t="str">
            <v>ústenka</v>
          </cell>
          <cell r="G112">
            <v>714</v>
          </cell>
        </row>
        <row r="113">
          <cell r="A113" t="str">
            <v>Zlínský kraj</v>
          </cell>
          <cell r="C113" t="str">
            <v>ústenka</v>
          </cell>
          <cell r="G113">
            <v>598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"/>
      <sheetName val="CZ010a"/>
      <sheetName val="CZ010b"/>
      <sheetName val="CZ020"/>
      <sheetName val="CZ031"/>
      <sheetName val="CZ032"/>
      <sheetName val="CZ041"/>
      <sheetName val="CZ042"/>
      <sheetName val="CZ051"/>
      <sheetName val="CZ052"/>
      <sheetName val="CZ053"/>
      <sheetName val="CZ063"/>
      <sheetName val="CZ064"/>
      <sheetName val="CZ071"/>
      <sheetName val="CZ072"/>
      <sheetName val="CZ080"/>
      <sheetName val="DISTRIBUCE"/>
      <sheetName val="DISTRIBUCE (2)"/>
      <sheetName val="CISELNIK_PRO"/>
      <sheetName val="CISELNIK_kraje"/>
      <sheetName val="CISELNIK_polozky"/>
      <sheetName val="CISELNIK_kontak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Brýle</v>
          </cell>
        </row>
        <row r="2">
          <cell r="A2" t="str">
            <v>Desinfekce na plochy</v>
          </cell>
        </row>
        <row r="3">
          <cell r="A3" t="str">
            <v>Desinfekce ruce 20 l</v>
          </cell>
        </row>
        <row r="4">
          <cell r="A4" t="str">
            <v>Desinfekce ruce 5 l</v>
          </cell>
        </row>
        <row r="5">
          <cell r="A5" t="str">
            <v>Desinfekce ruce 90 ml</v>
          </cell>
        </row>
        <row r="6">
          <cell r="A6" t="str">
            <v>Kombinéza Micromax</v>
          </cell>
        </row>
        <row r="7">
          <cell r="A7" t="str">
            <v>Návlek na obuv</v>
          </cell>
        </row>
        <row r="8">
          <cell r="A8" t="str">
            <v>Ochranný oblek L</v>
          </cell>
        </row>
        <row r="9">
          <cell r="A9" t="str">
            <v>Ochranný oblek M</v>
          </cell>
        </row>
        <row r="10">
          <cell r="A10" t="str">
            <v>Ochranný oblek S</v>
          </cell>
        </row>
        <row r="11">
          <cell r="A11" t="str">
            <v>Ochranný oblek XL</v>
          </cell>
        </row>
        <row r="12">
          <cell r="A12" t="str">
            <v>Ochranný štít</v>
          </cell>
        </row>
        <row r="13">
          <cell r="A13" t="str">
            <v>Respirátor FFP2</v>
          </cell>
        </row>
        <row r="14">
          <cell r="A14" t="str">
            <v>Respirátor FFP2+</v>
          </cell>
        </row>
        <row r="15">
          <cell r="A15" t="str">
            <v>Respirátor FFP3 bez ventilku</v>
          </cell>
        </row>
        <row r="16">
          <cell r="A16" t="str">
            <v>Respirátor FFP3 s ventilkem</v>
          </cell>
        </row>
        <row r="17">
          <cell r="A17" t="str">
            <v>Rukavice operační L</v>
          </cell>
        </row>
        <row r="18">
          <cell r="A18" t="str">
            <v>Rukavice operační M</v>
          </cell>
        </row>
        <row r="19">
          <cell r="A19" t="str">
            <v>Rukavice operační S</v>
          </cell>
        </row>
        <row r="20">
          <cell r="A20" t="str">
            <v>Rukavice operační XL</v>
          </cell>
        </row>
        <row r="21">
          <cell r="A21" t="str">
            <v>Rukavice úklidové</v>
          </cell>
        </row>
        <row r="22">
          <cell r="A22" t="str">
            <v>Rukavice vyšetřovací L</v>
          </cell>
        </row>
        <row r="23">
          <cell r="A23" t="str">
            <v>Rukavice vyšetřovací M</v>
          </cell>
        </row>
        <row r="24">
          <cell r="A24" t="str">
            <v>Rukavice vyšetřovací S</v>
          </cell>
        </row>
        <row r="25">
          <cell r="A25" t="str">
            <v>Rukavice vyšetřovací XL</v>
          </cell>
        </row>
        <row r="26">
          <cell r="A26" t="str">
            <v>Rychlotest</v>
          </cell>
        </row>
        <row r="27">
          <cell r="A27" t="str">
            <v>Ústenka</v>
          </cell>
        </row>
        <row r="28">
          <cell r="A28" t="str">
            <v>Ventilátor</v>
          </cell>
        </row>
        <row r="29">
          <cell r="A29" t="str">
            <v>Výtěrové sety s médiem (agar)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A68C-7400-4346-A674-CDA5C64E6BD4}">
  <dimension ref="A1:D73"/>
  <sheetViews>
    <sheetView workbookViewId="0">
      <selection activeCell="F22" sqref="F22"/>
    </sheetView>
  </sheetViews>
  <sheetFormatPr defaultRowHeight="14.4" x14ac:dyDescent="0.3"/>
  <cols>
    <col min="1" max="1" width="19.109375" bestFit="1" customWidth="1"/>
    <col min="2" max="2" width="23.6640625" bestFit="1" customWidth="1"/>
    <col min="3" max="3" width="28.5546875" bestFit="1" customWidth="1"/>
    <col min="4" max="4" width="22.21875" bestFit="1" customWidth="1"/>
  </cols>
  <sheetData>
    <row r="1" spans="1:4" x14ac:dyDescent="0.3">
      <c r="A1" s="11"/>
      <c r="B1" s="12" t="s">
        <v>30</v>
      </c>
      <c r="C1" s="12" t="s">
        <v>31</v>
      </c>
      <c r="D1" s="13" t="s">
        <v>32</v>
      </c>
    </row>
    <row r="2" spans="1:4" x14ac:dyDescent="0.3">
      <c r="A2" s="14" t="s">
        <v>33</v>
      </c>
      <c r="B2" s="15" t="s">
        <v>1</v>
      </c>
      <c r="C2" s="15" t="s">
        <v>3</v>
      </c>
      <c r="D2" s="16" t="s">
        <v>2</v>
      </c>
    </row>
    <row r="3" spans="1:4" x14ac:dyDescent="0.3">
      <c r="A3" s="17" t="s">
        <v>16</v>
      </c>
      <c r="B3" s="18"/>
      <c r="C3" s="18"/>
      <c r="D3" s="19"/>
    </row>
    <row r="4" spans="1:4" x14ac:dyDescent="0.3">
      <c r="A4" s="20" t="s">
        <v>34</v>
      </c>
      <c r="B4" s="21">
        <v>480</v>
      </c>
      <c r="C4" s="21">
        <v>240</v>
      </c>
      <c r="D4" s="22">
        <v>480</v>
      </c>
    </row>
    <row r="5" spans="1:4" x14ac:dyDescent="0.3">
      <c r="A5" s="20" t="s">
        <v>35</v>
      </c>
      <c r="B5" s="21">
        <v>3640</v>
      </c>
      <c r="C5" s="21"/>
      <c r="D5" s="22">
        <v>3640</v>
      </c>
    </row>
    <row r="6" spans="1:4" x14ac:dyDescent="0.3">
      <c r="A6" s="20" t="s">
        <v>36</v>
      </c>
      <c r="B6" s="21">
        <v>1570</v>
      </c>
      <c r="C6" s="21">
        <v>785</v>
      </c>
      <c r="D6" s="22">
        <v>1570</v>
      </c>
    </row>
    <row r="7" spans="1:4" x14ac:dyDescent="0.3">
      <c r="A7" s="23" t="s">
        <v>17</v>
      </c>
      <c r="B7" s="24"/>
      <c r="C7" s="24"/>
      <c r="D7" s="25"/>
    </row>
    <row r="8" spans="1:4" x14ac:dyDescent="0.3">
      <c r="A8" s="26" t="s">
        <v>34</v>
      </c>
      <c r="B8" s="27">
        <v>280</v>
      </c>
      <c r="C8" s="27">
        <v>140</v>
      </c>
      <c r="D8" s="28">
        <v>280</v>
      </c>
    </row>
    <row r="9" spans="1:4" x14ac:dyDescent="0.3">
      <c r="A9" s="26" t="s">
        <v>35</v>
      </c>
      <c r="B9" s="27">
        <v>920</v>
      </c>
      <c r="C9" s="27"/>
      <c r="D9" s="28">
        <v>920</v>
      </c>
    </row>
    <row r="10" spans="1:4" x14ac:dyDescent="0.3">
      <c r="A10" s="26" t="s">
        <v>36</v>
      </c>
      <c r="B10" s="27">
        <v>638</v>
      </c>
      <c r="C10" s="27">
        <v>319</v>
      </c>
      <c r="D10" s="28">
        <v>638</v>
      </c>
    </row>
    <row r="11" spans="1:4" x14ac:dyDescent="0.3">
      <c r="A11" s="17" t="s">
        <v>18</v>
      </c>
      <c r="B11" s="18"/>
      <c r="C11" s="18"/>
      <c r="D11" s="19"/>
    </row>
    <row r="12" spans="1:4" x14ac:dyDescent="0.3">
      <c r="A12" s="20" t="s">
        <v>34</v>
      </c>
      <c r="B12" s="21">
        <v>470</v>
      </c>
      <c r="C12" s="21">
        <v>235</v>
      </c>
      <c r="D12" s="22">
        <v>470</v>
      </c>
    </row>
    <row r="13" spans="1:4" x14ac:dyDescent="0.3">
      <c r="A13" s="20" t="s">
        <v>35</v>
      </c>
      <c r="B13" s="21">
        <v>1900</v>
      </c>
      <c r="C13" s="21"/>
      <c r="D13" s="22">
        <v>1900</v>
      </c>
    </row>
    <row r="14" spans="1:4" x14ac:dyDescent="0.3">
      <c r="A14" s="20" t="s">
        <v>36</v>
      </c>
      <c r="B14" s="21">
        <v>1240</v>
      </c>
      <c r="C14" s="21">
        <v>620</v>
      </c>
      <c r="D14" s="22">
        <v>1240</v>
      </c>
    </row>
    <row r="15" spans="1:4" x14ac:dyDescent="0.3">
      <c r="A15" s="23" t="s">
        <v>19</v>
      </c>
      <c r="B15" s="24"/>
      <c r="C15" s="24"/>
      <c r="D15" s="25"/>
    </row>
    <row r="16" spans="1:4" x14ac:dyDescent="0.3">
      <c r="A16" s="26" t="s">
        <v>34</v>
      </c>
      <c r="B16" s="27">
        <v>120</v>
      </c>
      <c r="C16" s="27">
        <v>60</v>
      </c>
      <c r="D16" s="28">
        <v>120</v>
      </c>
    </row>
    <row r="17" spans="1:4" x14ac:dyDescent="0.3">
      <c r="A17" s="26" t="s">
        <v>35</v>
      </c>
      <c r="B17" s="27">
        <v>440</v>
      </c>
      <c r="C17" s="27"/>
      <c r="D17" s="28">
        <v>440</v>
      </c>
    </row>
    <row r="18" spans="1:4" x14ac:dyDescent="0.3">
      <c r="A18" s="26" t="s">
        <v>36</v>
      </c>
      <c r="B18" s="27">
        <v>266</v>
      </c>
      <c r="C18" s="27">
        <v>133</v>
      </c>
      <c r="D18" s="28">
        <v>266</v>
      </c>
    </row>
    <row r="19" spans="1:4" x14ac:dyDescent="0.3">
      <c r="A19" s="17" t="s">
        <v>20</v>
      </c>
      <c r="B19" s="18"/>
      <c r="C19" s="18"/>
      <c r="D19" s="19"/>
    </row>
    <row r="20" spans="1:4" x14ac:dyDescent="0.3">
      <c r="A20" s="20" t="s">
        <v>34</v>
      </c>
      <c r="B20" s="21">
        <v>164</v>
      </c>
      <c r="C20" s="21">
        <v>82</v>
      </c>
      <c r="D20" s="22">
        <v>164</v>
      </c>
    </row>
    <row r="21" spans="1:4" x14ac:dyDescent="0.3">
      <c r="A21" s="20" t="s">
        <v>35</v>
      </c>
      <c r="B21" s="21">
        <v>760</v>
      </c>
      <c r="C21" s="21"/>
      <c r="D21" s="22">
        <v>760</v>
      </c>
    </row>
    <row r="22" spans="1:4" x14ac:dyDescent="0.3">
      <c r="A22" s="20" t="s">
        <v>36</v>
      </c>
      <c r="B22" s="21">
        <v>498</v>
      </c>
      <c r="C22" s="21">
        <v>249</v>
      </c>
      <c r="D22" s="22">
        <v>498</v>
      </c>
    </row>
    <row r="23" spans="1:4" x14ac:dyDescent="0.3">
      <c r="A23" s="23" t="s">
        <v>21</v>
      </c>
      <c r="B23" s="24"/>
      <c r="C23" s="24"/>
      <c r="D23" s="25"/>
    </row>
    <row r="24" spans="1:4" x14ac:dyDescent="0.3">
      <c r="A24" s="26" t="s">
        <v>34</v>
      </c>
      <c r="B24" s="27">
        <v>216</v>
      </c>
      <c r="C24" s="27">
        <v>108</v>
      </c>
      <c r="D24" s="28">
        <v>216</v>
      </c>
    </row>
    <row r="25" spans="1:4" x14ac:dyDescent="0.3">
      <c r="A25" s="26" t="s">
        <v>35</v>
      </c>
      <c r="B25" s="27">
        <v>1020</v>
      </c>
      <c r="C25" s="27"/>
      <c r="D25" s="28">
        <v>1020</v>
      </c>
    </row>
    <row r="26" spans="1:4" x14ac:dyDescent="0.3">
      <c r="A26" s="26" t="s">
        <v>36</v>
      </c>
      <c r="B26" s="27">
        <v>578</v>
      </c>
      <c r="C26" s="27">
        <v>289</v>
      </c>
      <c r="D26" s="28">
        <v>578</v>
      </c>
    </row>
    <row r="27" spans="1:4" x14ac:dyDescent="0.3">
      <c r="A27" s="17" t="s">
        <v>22</v>
      </c>
      <c r="B27" s="18"/>
      <c r="C27" s="18"/>
      <c r="D27" s="19"/>
    </row>
    <row r="28" spans="1:4" x14ac:dyDescent="0.3">
      <c r="A28" s="20" t="s">
        <v>34</v>
      </c>
      <c r="B28" s="21">
        <v>160</v>
      </c>
      <c r="C28" s="21">
        <v>80</v>
      </c>
      <c r="D28" s="22">
        <v>160</v>
      </c>
    </row>
    <row r="29" spans="1:4" x14ac:dyDescent="0.3">
      <c r="A29" s="20" t="s">
        <v>35</v>
      </c>
      <c r="B29" s="21">
        <v>600</v>
      </c>
      <c r="C29" s="21"/>
      <c r="D29" s="22">
        <v>600</v>
      </c>
    </row>
    <row r="30" spans="1:4" x14ac:dyDescent="0.3">
      <c r="A30" s="20" t="s">
        <v>36</v>
      </c>
      <c r="B30" s="21">
        <v>422</v>
      </c>
      <c r="C30" s="21">
        <v>211</v>
      </c>
      <c r="D30" s="22">
        <v>422</v>
      </c>
    </row>
    <row r="31" spans="1:4" x14ac:dyDescent="0.3">
      <c r="A31" s="23" t="s">
        <v>23</v>
      </c>
      <c r="B31" s="24"/>
      <c r="C31" s="24"/>
      <c r="D31" s="25"/>
    </row>
    <row r="32" spans="1:4" x14ac:dyDescent="0.3">
      <c r="A32" s="26" t="s">
        <v>34</v>
      </c>
      <c r="B32" s="27">
        <v>440</v>
      </c>
      <c r="C32" s="27">
        <v>220</v>
      </c>
      <c r="D32" s="28">
        <v>440</v>
      </c>
    </row>
    <row r="33" spans="1:4" x14ac:dyDescent="0.3">
      <c r="A33" s="26" t="s">
        <v>35</v>
      </c>
      <c r="B33" s="27">
        <v>2080</v>
      </c>
      <c r="C33" s="27"/>
      <c r="D33" s="28">
        <v>2080</v>
      </c>
    </row>
    <row r="34" spans="1:4" x14ac:dyDescent="0.3">
      <c r="A34" s="26" t="s">
        <v>36</v>
      </c>
      <c r="B34" s="27">
        <v>1244</v>
      </c>
      <c r="C34" s="27">
        <v>622</v>
      </c>
      <c r="D34" s="28">
        <v>1244</v>
      </c>
    </row>
    <row r="35" spans="1:4" x14ac:dyDescent="0.3">
      <c r="A35" s="17" t="s">
        <v>24</v>
      </c>
      <c r="B35" s="18"/>
      <c r="C35" s="18"/>
      <c r="D35" s="19"/>
    </row>
    <row r="36" spans="1:4" x14ac:dyDescent="0.3">
      <c r="A36" s="20" t="s">
        <v>34</v>
      </c>
      <c r="B36" s="21">
        <v>270</v>
      </c>
      <c r="C36" s="21">
        <v>135</v>
      </c>
      <c r="D36" s="22">
        <v>270</v>
      </c>
    </row>
    <row r="37" spans="1:4" x14ac:dyDescent="0.3">
      <c r="A37" s="20" t="s">
        <v>35</v>
      </c>
      <c r="B37" s="21">
        <v>1736</v>
      </c>
      <c r="C37" s="21"/>
      <c r="D37" s="22">
        <v>1736</v>
      </c>
    </row>
    <row r="38" spans="1:4" x14ac:dyDescent="0.3">
      <c r="A38" s="20" t="s">
        <v>36</v>
      </c>
      <c r="B38" s="21">
        <v>654</v>
      </c>
      <c r="C38" s="21">
        <v>327</v>
      </c>
      <c r="D38" s="22">
        <v>654</v>
      </c>
    </row>
    <row r="39" spans="1:4" x14ac:dyDescent="0.3">
      <c r="A39" s="23" t="s">
        <v>25</v>
      </c>
      <c r="B39" s="24"/>
      <c r="C39" s="24"/>
      <c r="D39" s="25"/>
    </row>
    <row r="40" spans="1:4" x14ac:dyDescent="0.3">
      <c r="A40" s="26" t="s">
        <v>34</v>
      </c>
      <c r="B40" s="27">
        <v>200</v>
      </c>
      <c r="C40" s="27">
        <v>100</v>
      </c>
      <c r="D40" s="28">
        <v>200</v>
      </c>
    </row>
    <row r="41" spans="1:4" x14ac:dyDescent="0.3">
      <c r="A41" s="26" t="s">
        <v>35</v>
      </c>
      <c r="B41" s="27">
        <v>840</v>
      </c>
      <c r="C41" s="27"/>
      <c r="D41" s="28">
        <v>840</v>
      </c>
    </row>
    <row r="42" spans="1:4" x14ac:dyDescent="0.3">
      <c r="A42" s="26" t="s">
        <v>36</v>
      </c>
      <c r="B42" s="27">
        <v>470</v>
      </c>
      <c r="C42" s="27">
        <v>235</v>
      </c>
      <c r="D42" s="28">
        <v>470</v>
      </c>
    </row>
    <row r="43" spans="1:4" x14ac:dyDescent="0.3">
      <c r="A43" s="17" t="s">
        <v>26</v>
      </c>
      <c r="B43" s="18"/>
      <c r="C43" s="18"/>
      <c r="D43" s="19"/>
    </row>
    <row r="44" spans="1:4" x14ac:dyDescent="0.3">
      <c r="A44" s="20" t="s">
        <v>34</v>
      </c>
      <c r="B44" s="21">
        <v>220</v>
      </c>
      <c r="C44" s="21">
        <v>110</v>
      </c>
      <c r="D44" s="22">
        <v>220</v>
      </c>
    </row>
    <row r="45" spans="1:4" x14ac:dyDescent="0.3">
      <c r="A45" s="20" t="s">
        <v>35</v>
      </c>
      <c r="B45" s="21">
        <v>940</v>
      </c>
      <c r="C45" s="21"/>
      <c r="D45" s="22">
        <v>940</v>
      </c>
    </row>
    <row r="46" spans="1:4" x14ac:dyDescent="0.3">
      <c r="A46" s="20" t="s">
        <v>36</v>
      </c>
      <c r="B46" s="21">
        <v>552</v>
      </c>
      <c r="C46" s="21">
        <v>276</v>
      </c>
      <c r="D46" s="22">
        <v>552</v>
      </c>
    </row>
    <row r="47" spans="1:4" x14ac:dyDescent="0.3">
      <c r="A47" s="23" t="s">
        <v>27</v>
      </c>
      <c r="B47" s="24"/>
      <c r="C47" s="24"/>
      <c r="D47" s="25"/>
    </row>
    <row r="48" spans="1:4" x14ac:dyDescent="0.3">
      <c r="A48" s="26" t="s">
        <v>34</v>
      </c>
      <c r="B48" s="27">
        <v>506</v>
      </c>
      <c r="C48" s="27">
        <v>253</v>
      </c>
      <c r="D48" s="28">
        <v>506</v>
      </c>
    </row>
    <row r="49" spans="1:4" x14ac:dyDescent="0.3">
      <c r="A49" s="26" t="s">
        <v>35</v>
      </c>
      <c r="B49" s="27">
        <v>1700</v>
      </c>
      <c r="C49" s="27"/>
      <c r="D49" s="28">
        <v>1700</v>
      </c>
    </row>
    <row r="50" spans="1:4" x14ac:dyDescent="0.3">
      <c r="A50" s="26" t="s">
        <v>36</v>
      </c>
      <c r="B50" s="27">
        <v>1210</v>
      </c>
      <c r="C50" s="27">
        <v>605</v>
      </c>
      <c r="D50" s="28">
        <v>1210</v>
      </c>
    </row>
    <row r="51" spans="1:4" x14ac:dyDescent="0.3">
      <c r="A51" s="17" t="s">
        <v>28</v>
      </c>
      <c r="B51" s="18"/>
      <c r="C51" s="18"/>
      <c r="D51" s="19"/>
    </row>
    <row r="52" spans="1:4" x14ac:dyDescent="0.3">
      <c r="A52" s="20" t="s">
        <v>34</v>
      </c>
      <c r="B52" s="21">
        <v>320</v>
      </c>
      <c r="C52" s="21">
        <v>160</v>
      </c>
      <c r="D52" s="22">
        <v>320</v>
      </c>
    </row>
    <row r="53" spans="1:4" x14ac:dyDescent="0.3">
      <c r="A53" s="20" t="s">
        <v>35</v>
      </c>
      <c r="B53" s="21">
        <v>1300</v>
      </c>
      <c r="C53" s="21"/>
      <c r="D53" s="22">
        <v>1300</v>
      </c>
    </row>
    <row r="54" spans="1:4" x14ac:dyDescent="0.3">
      <c r="A54" s="20" t="s">
        <v>36</v>
      </c>
      <c r="B54" s="21">
        <v>714</v>
      </c>
      <c r="C54" s="21">
        <v>357</v>
      </c>
      <c r="D54" s="22">
        <v>714</v>
      </c>
    </row>
    <row r="55" spans="1:4" x14ac:dyDescent="0.3">
      <c r="A55" s="23" t="s">
        <v>29</v>
      </c>
      <c r="B55" s="24"/>
      <c r="C55" s="24"/>
      <c r="D55" s="25"/>
    </row>
    <row r="56" spans="1:4" x14ac:dyDescent="0.3">
      <c r="A56" s="26" t="s">
        <v>34</v>
      </c>
      <c r="B56" s="27">
        <v>214</v>
      </c>
      <c r="C56" s="27">
        <v>107</v>
      </c>
      <c r="D56" s="28">
        <v>214</v>
      </c>
    </row>
    <row r="57" spans="1:4" x14ac:dyDescent="0.3">
      <c r="A57" s="26" t="s">
        <v>35</v>
      </c>
      <c r="B57" s="27">
        <v>720</v>
      </c>
      <c r="C57" s="27"/>
      <c r="D57" s="28">
        <v>720</v>
      </c>
    </row>
    <row r="58" spans="1:4" ht="15" thickBot="1" x14ac:dyDescent="0.35">
      <c r="A58" s="29" t="s">
        <v>36</v>
      </c>
      <c r="B58" s="30">
        <v>598</v>
      </c>
      <c r="C58" s="30">
        <v>299</v>
      </c>
      <c r="D58" s="28">
        <v>598</v>
      </c>
    </row>
    <row r="59" spans="1:4" x14ac:dyDescent="0.3">
      <c r="A59" s="31"/>
      <c r="B59" s="32"/>
      <c r="C59" s="32"/>
      <c r="D59" s="32"/>
    </row>
    <row r="60" spans="1:4" x14ac:dyDescent="0.3">
      <c r="A60" s="31"/>
      <c r="B60" s="32"/>
      <c r="C60" s="32"/>
      <c r="D60" s="32"/>
    </row>
    <row r="61" spans="1:4" x14ac:dyDescent="0.3">
      <c r="A61" s="31"/>
      <c r="B61" s="32"/>
      <c r="C61" s="32"/>
      <c r="D61" s="32"/>
    </row>
    <row r="62" spans="1:4" x14ac:dyDescent="0.3">
      <c r="A62" s="31"/>
      <c r="B62" s="32"/>
      <c r="C62" s="32"/>
      <c r="D62" s="32"/>
    </row>
    <row r="63" spans="1:4" x14ac:dyDescent="0.3">
      <c r="A63" s="33"/>
      <c r="B63" s="34"/>
      <c r="C63" s="34"/>
      <c r="D63" s="34"/>
    </row>
    <row r="64" spans="1:4" x14ac:dyDescent="0.3">
      <c r="A64" s="31"/>
      <c r="B64" s="32"/>
      <c r="C64" s="32"/>
      <c r="D64" s="32"/>
    </row>
    <row r="65" spans="1:4" x14ac:dyDescent="0.3">
      <c r="A65" s="31"/>
      <c r="B65" s="32"/>
      <c r="C65" s="32"/>
      <c r="D65" s="32"/>
    </row>
    <row r="66" spans="1:4" x14ac:dyDescent="0.3">
      <c r="A66" s="31"/>
      <c r="B66" s="32"/>
      <c r="C66" s="32"/>
      <c r="D66" s="32"/>
    </row>
    <row r="67" spans="1:4" x14ac:dyDescent="0.3">
      <c r="A67" s="31"/>
      <c r="B67" s="32"/>
      <c r="C67" s="32"/>
      <c r="D67" s="32"/>
    </row>
    <row r="68" spans="1:4" x14ac:dyDescent="0.3">
      <c r="A68" s="33"/>
      <c r="B68" s="34"/>
      <c r="C68" s="34"/>
      <c r="D68" s="34"/>
    </row>
    <row r="69" spans="1:4" x14ac:dyDescent="0.3">
      <c r="A69" s="31"/>
      <c r="B69" s="32"/>
      <c r="C69" s="32"/>
      <c r="D69" s="32"/>
    </row>
    <row r="70" spans="1:4" x14ac:dyDescent="0.3">
      <c r="A70" s="31"/>
      <c r="B70" s="32"/>
      <c r="C70" s="32"/>
      <c r="D70" s="32"/>
    </row>
    <row r="71" spans="1:4" x14ac:dyDescent="0.3">
      <c r="A71" s="31"/>
      <c r="B71" s="32"/>
      <c r="C71" s="32"/>
      <c r="D71" s="32"/>
    </row>
    <row r="72" spans="1:4" x14ac:dyDescent="0.3">
      <c r="A72" s="31"/>
      <c r="B72" s="32"/>
      <c r="C72" s="32"/>
      <c r="D72" s="32"/>
    </row>
    <row r="73" spans="1:4" x14ac:dyDescent="0.3">
      <c r="A73" s="35"/>
      <c r="B73" s="36"/>
      <c r="C73" s="36"/>
      <c r="D73" s="3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73C8-8EB1-45CF-8FC6-A01009E38B97}">
  <dimension ref="A1:I32"/>
  <sheetViews>
    <sheetView tabSelected="1" workbookViewId="0">
      <selection activeCell="K13" sqref="K13"/>
    </sheetView>
  </sheetViews>
  <sheetFormatPr defaultRowHeight="14.4" x14ac:dyDescent="0.3"/>
  <cols>
    <col min="1" max="1" width="18.33203125" bestFit="1" customWidth="1"/>
    <col min="2" max="4" width="18.33203125" hidden="1" customWidth="1"/>
    <col min="5" max="5" width="11.44140625" bestFit="1" customWidth="1"/>
    <col min="6" max="6" width="14.33203125" bestFit="1" customWidth="1"/>
    <col min="7" max="7" width="15.77734375" bestFit="1" customWidth="1"/>
    <col min="9" max="9" width="0" hidden="1" customWidth="1"/>
  </cols>
  <sheetData>
    <row r="1" spans="1:9" x14ac:dyDescent="0.3">
      <c r="I1" t="s">
        <v>0</v>
      </c>
    </row>
    <row r="2" spans="1:9" x14ac:dyDescent="0.3">
      <c r="A2" s="1"/>
      <c r="B2" t="s">
        <v>1</v>
      </c>
      <c r="C2" t="s">
        <v>2</v>
      </c>
      <c r="D2" s="2" t="s">
        <v>3</v>
      </c>
      <c r="E2" s="1" t="s">
        <v>4</v>
      </c>
      <c r="F2" s="1" t="s">
        <v>5</v>
      </c>
      <c r="G2" s="1" t="s">
        <v>6</v>
      </c>
      <c r="I2">
        <v>1.1499999999999999</v>
      </c>
    </row>
    <row r="3" spans="1:9" x14ac:dyDescent="0.3">
      <c r="A3" s="3" t="s">
        <v>7</v>
      </c>
      <c r="B3" s="4"/>
      <c r="C3" s="4"/>
      <c r="D3" s="4"/>
      <c r="E3" s="5" t="s">
        <v>8</v>
      </c>
      <c r="F3" s="5">
        <v>865</v>
      </c>
      <c r="G3" s="5">
        <v>1192</v>
      </c>
    </row>
    <row r="4" spans="1:9" x14ac:dyDescent="0.3">
      <c r="A4" s="3" t="s">
        <v>9</v>
      </c>
      <c r="B4" s="4" t="s">
        <v>10</v>
      </c>
      <c r="C4" s="4" t="s">
        <v>11</v>
      </c>
      <c r="D4" s="4" t="s">
        <v>12</v>
      </c>
      <c r="E4" s="6" t="s">
        <v>13</v>
      </c>
      <c r="F4" s="6" t="s">
        <v>14</v>
      </c>
      <c r="G4" s="6" t="s">
        <v>15</v>
      </c>
    </row>
    <row r="5" spans="1:9" x14ac:dyDescent="0.3">
      <c r="A5" s="1" t="s">
        <v>16</v>
      </c>
      <c r="B5" s="1">
        <f>SUMIFS([1]FFP_ustenka!$G$2:$G$113,[1]FFP_ustenka!$A$2:$A$113,rozpis_pro_kraje!$A5,[1]FFP_ustenka!$C$2:$C$113,rozpis_pro_kraje!B$2)</f>
        <v>5690</v>
      </c>
      <c r="C5" s="1">
        <f>SUMIFS([1]FFP_ustenka!$G$2:$G$113,[1]FFP_ustenka!$A$2:$A$113,rozpis_pro_kraje!$A5,[1]FFP_ustenka!$C$2:$C$113,rozpis_pro_kraje!C$2)</f>
        <v>5690</v>
      </c>
      <c r="D5" s="1">
        <f>SUMIFS([1]FFP_ustenka!$G$2:$G$113,[1]FFP_ustenka!$A$2:$A$113,rozpis_pro_kraje!$A5,[1]FFP_ustenka!$C$2:$C$113,rozpis_pro_kraje!D$2)</f>
        <v>1025</v>
      </c>
      <c r="E5" s="7">
        <f>CEILING(B5*$I$2/[1]velikost_baleni!$D$3,1)</f>
        <v>66</v>
      </c>
      <c r="F5" s="7">
        <f>CEILING(C5*$I$2/[1]velikost_baleni!$D$2,1)</f>
        <v>131</v>
      </c>
      <c r="G5" s="7">
        <f>CEILING(D5*$I$2/[1]velikost_baleni!$D$4,1)</f>
        <v>118</v>
      </c>
    </row>
    <row r="6" spans="1:9" x14ac:dyDescent="0.3">
      <c r="A6" s="1" t="s">
        <v>17</v>
      </c>
      <c r="B6" s="1">
        <f>SUMIFS([1]FFP_ustenka!$G$2:$G$113,[1]FFP_ustenka!$A$2:$A$113,rozpis_pro_kraje!$A6,[1]FFP_ustenka!$C$2:$C$113,rozpis_pro_kraje!B$2)</f>
        <v>1838</v>
      </c>
      <c r="C6" s="1">
        <f>SUMIFS([1]FFP_ustenka!$G$2:$G$113,[1]FFP_ustenka!$A$2:$A$113,rozpis_pro_kraje!$A6,[1]FFP_ustenka!$C$2:$C$113,rozpis_pro_kraje!C$2)</f>
        <v>1838</v>
      </c>
      <c r="D6" s="1">
        <f>SUMIFS([1]FFP_ustenka!$G$2:$G$113,[1]FFP_ustenka!$A$2:$A$113,rozpis_pro_kraje!$A6,[1]FFP_ustenka!$C$2:$C$113,rozpis_pro_kraje!D$2)</f>
        <v>459</v>
      </c>
      <c r="E6" s="7">
        <f>CEILING(B6*$I$2/[1]velikost_baleni!$D$3,1)</f>
        <v>22</v>
      </c>
      <c r="F6" s="7">
        <f>CEILING(C6*$I$2/[1]velikost_baleni!$D$2,1)</f>
        <v>43</v>
      </c>
      <c r="G6" s="7">
        <f>CEILING(D6*$I$2/[1]velikost_baleni!$D$4,1)</f>
        <v>53</v>
      </c>
    </row>
    <row r="7" spans="1:9" x14ac:dyDescent="0.3">
      <c r="A7" s="1" t="s">
        <v>18</v>
      </c>
      <c r="B7" s="1">
        <f>SUMIFS([1]FFP_ustenka!$G$2:$G$113,[1]FFP_ustenka!$A$2:$A$113,rozpis_pro_kraje!$A7,[1]FFP_ustenka!$C$2:$C$113,rozpis_pro_kraje!B$2)</f>
        <v>3610</v>
      </c>
      <c r="C7" s="1">
        <f>SUMIFS([1]FFP_ustenka!$G$2:$G$113,[1]FFP_ustenka!$A$2:$A$113,rozpis_pro_kraje!$A7,[1]FFP_ustenka!$C$2:$C$113,rozpis_pro_kraje!C$2)</f>
        <v>3610</v>
      </c>
      <c r="D7" s="1">
        <f>SUMIFS([1]FFP_ustenka!$G$2:$G$113,[1]FFP_ustenka!$A$2:$A$113,rozpis_pro_kraje!$A7,[1]FFP_ustenka!$C$2:$C$113,rozpis_pro_kraje!D$2)</f>
        <v>855</v>
      </c>
      <c r="E7" s="7">
        <f>CEILING(B7*$I$2/[1]velikost_baleni!$D$3,1)</f>
        <v>42</v>
      </c>
      <c r="F7" s="7">
        <f>CEILING(C7*$I$2/[1]velikost_baleni!$D$2,1)</f>
        <v>84</v>
      </c>
      <c r="G7" s="7">
        <f>CEILING(D7*$I$2/[1]velikost_baleni!$D$4,1)</f>
        <v>99</v>
      </c>
    </row>
    <row r="8" spans="1:9" x14ac:dyDescent="0.3">
      <c r="A8" s="1" t="s">
        <v>19</v>
      </c>
      <c r="B8" s="1">
        <f>SUMIFS([1]FFP_ustenka!$G$2:$G$113,[1]FFP_ustenka!$A$2:$A$113,rozpis_pro_kraje!$A8,[1]FFP_ustenka!$C$2:$C$113,rozpis_pro_kraje!B$2)</f>
        <v>826</v>
      </c>
      <c r="C8" s="1">
        <f>SUMIFS([1]FFP_ustenka!$G$2:$G$113,[1]FFP_ustenka!$A$2:$A$113,rozpis_pro_kraje!$A8,[1]FFP_ustenka!$C$2:$C$113,rozpis_pro_kraje!C$2)</f>
        <v>826</v>
      </c>
      <c r="D8" s="1">
        <f>SUMIFS([1]FFP_ustenka!$G$2:$G$113,[1]FFP_ustenka!$A$2:$A$113,rozpis_pro_kraje!$A8,[1]FFP_ustenka!$C$2:$C$113,rozpis_pro_kraje!D$2)</f>
        <v>193</v>
      </c>
      <c r="E8" s="7">
        <f>CEILING(B8*$I$2/[1]velikost_baleni!$D$3,1)</f>
        <v>10</v>
      </c>
      <c r="F8" s="7">
        <f>CEILING(C8*$I$2/[1]velikost_baleni!$D$2,1)</f>
        <v>19</v>
      </c>
      <c r="G8" s="7">
        <f>CEILING(D8*$I$2/[1]velikost_baleni!$D$4,1)</f>
        <v>23</v>
      </c>
    </row>
    <row r="9" spans="1:9" x14ac:dyDescent="0.3">
      <c r="A9" s="1" t="s">
        <v>20</v>
      </c>
      <c r="B9" s="1">
        <f>SUMIFS([1]FFP_ustenka!$G$2:$G$113,[1]FFP_ustenka!$A$2:$A$113,rozpis_pro_kraje!$A9,[1]FFP_ustenka!$C$2:$C$113,rozpis_pro_kraje!B$2)</f>
        <v>1422</v>
      </c>
      <c r="C9" s="1">
        <f>SUMIFS([1]FFP_ustenka!$G$2:$G$113,[1]FFP_ustenka!$A$2:$A$113,rozpis_pro_kraje!$A9,[1]FFP_ustenka!$C$2:$C$113,rozpis_pro_kraje!C$2)</f>
        <v>1422</v>
      </c>
      <c r="D9" s="1">
        <f>SUMIFS([1]FFP_ustenka!$G$2:$G$113,[1]FFP_ustenka!$A$2:$A$113,rozpis_pro_kraje!$A9,[1]FFP_ustenka!$C$2:$C$113,rozpis_pro_kraje!D$2)</f>
        <v>331</v>
      </c>
      <c r="E9" s="7">
        <f>CEILING(B9*$I$2/[1]velikost_baleni!$D$3,1)</f>
        <v>17</v>
      </c>
      <c r="F9" s="7">
        <f>CEILING(C9*$I$2/[1]velikost_baleni!$D$2,1)</f>
        <v>33</v>
      </c>
      <c r="G9" s="7">
        <f>CEILING(D9*$I$2/[1]velikost_baleni!$D$4,1)</f>
        <v>39</v>
      </c>
    </row>
    <row r="10" spans="1:9" x14ac:dyDescent="0.3">
      <c r="A10" s="1" t="s">
        <v>21</v>
      </c>
      <c r="B10" s="1">
        <f>SUMIFS([1]FFP_ustenka!$G$2:$G$113,[1]FFP_ustenka!$A$2:$A$113,rozpis_pro_kraje!$A10,[1]FFP_ustenka!$C$2:$C$113,rozpis_pro_kraje!B$2)</f>
        <v>1814</v>
      </c>
      <c r="C10" s="1">
        <f>SUMIFS([1]FFP_ustenka!$G$2:$G$113,[1]FFP_ustenka!$A$2:$A$113,rozpis_pro_kraje!$A10,[1]FFP_ustenka!$C$2:$C$113,rozpis_pro_kraje!C$2)</f>
        <v>1814</v>
      </c>
      <c r="D10" s="1">
        <f>SUMIFS([1]FFP_ustenka!$G$2:$G$113,[1]FFP_ustenka!$A$2:$A$113,rozpis_pro_kraje!$A10,[1]FFP_ustenka!$C$2:$C$113,rozpis_pro_kraje!D$2)</f>
        <v>397</v>
      </c>
      <c r="E10" s="7">
        <f>CEILING(B10*$I$2/[1]velikost_baleni!$D$3,1)</f>
        <v>21</v>
      </c>
      <c r="F10" s="7">
        <f>CEILING(C10*$I$2/[1]velikost_baleni!$D$2,1)</f>
        <v>42</v>
      </c>
      <c r="G10" s="7">
        <f>CEILING(D10*$I$2/[1]velikost_baleni!$D$4,1)</f>
        <v>46</v>
      </c>
    </row>
    <row r="11" spans="1:9" x14ac:dyDescent="0.3">
      <c r="A11" s="1" t="s">
        <v>22</v>
      </c>
      <c r="B11" s="1">
        <f>SUMIFS([1]FFP_ustenka!$G$2:$G$113,[1]FFP_ustenka!$A$2:$A$113,rozpis_pro_kraje!$A11,[1]FFP_ustenka!$C$2:$C$113,rozpis_pro_kraje!B$2)</f>
        <v>1182</v>
      </c>
      <c r="C11" s="1">
        <f>SUMIFS([1]FFP_ustenka!$G$2:$G$113,[1]FFP_ustenka!$A$2:$A$113,rozpis_pro_kraje!$A11,[1]FFP_ustenka!$C$2:$C$113,rozpis_pro_kraje!C$2)</f>
        <v>1182</v>
      </c>
      <c r="D11" s="1">
        <f>SUMIFS([1]FFP_ustenka!$G$2:$G$113,[1]FFP_ustenka!$A$2:$A$113,rozpis_pro_kraje!$A11,[1]FFP_ustenka!$C$2:$C$113,rozpis_pro_kraje!D$2)</f>
        <v>291</v>
      </c>
      <c r="E11" s="7">
        <f>CEILING(B11*$I$2/[1]velikost_baleni!$D$3,1)</f>
        <v>14</v>
      </c>
      <c r="F11" s="7">
        <f>CEILING(C11*$I$2/[1]velikost_baleni!$D$2,1)</f>
        <v>28</v>
      </c>
      <c r="G11" s="7">
        <f>CEILING(D11*$I$2/[1]velikost_baleni!$D$4,1)</f>
        <v>34</v>
      </c>
    </row>
    <row r="12" spans="1:9" x14ac:dyDescent="0.3">
      <c r="A12" s="1" t="s">
        <v>23</v>
      </c>
      <c r="B12" s="1">
        <f>SUMIFS([1]FFP_ustenka!$G$2:$G$113,[1]FFP_ustenka!$A$2:$A$113,rozpis_pro_kraje!$A12,[1]FFP_ustenka!$C$2:$C$113,rozpis_pro_kraje!B$2)</f>
        <v>3764</v>
      </c>
      <c r="C12" s="1">
        <f>SUMIFS([1]FFP_ustenka!$G$2:$G$113,[1]FFP_ustenka!$A$2:$A$113,rozpis_pro_kraje!$A12,[1]FFP_ustenka!$C$2:$C$113,rozpis_pro_kraje!C$2)</f>
        <v>3764</v>
      </c>
      <c r="D12" s="1">
        <f>SUMIFS([1]FFP_ustenka!$G$2:$G$113,[1]FFP_ustenka!$A$2:$A$113,rozpis_pro_kraje!$A12,[1]FFP_ustenka!$C$2:$C$113,rozpis_pro_kraje!D$2)</f>
        <v>842</v>
      </c>
      <c r="E12" s="7">
        <f>CEILING(B12*$I$2/[1]velikost_baleni!$D$3,1)</f>
        <v>44</v>
      </c>
      <c r="F12" s="7">
        <f>CEILING(C12*$I$2/[1]velikost_baleni!$D$2,1)</f>
        <v>87</v>
      </c>
      <c r="G12" s="7">
        <f>CEILING(D12*$I$2/[1]velikost_baleni!$D$4,1)</f>
        <v>97</v>
      </c>
    </row>
    <row r="13" spans="1:9" x14ac:dyDescent="0.3">
      <c r="A13" s="1" t="s">
        <v>24</v>
      </c>
      <c r="B13" s="1">
        <f>SUMIFS([1]FFP_ustenka!$G$2:$G$113,[1]FFP_ustenka!$A$2:$A$113,rozpis_pro_kraje!$A13,[1]FFP_ustenka!$C$2:$C$113,rozpis_pro_kraje!B$2)</f>
        <v>2660</v>
      </c>
      <c r="C13" s="1">
        <f>SUMIFS([1]FFP_ustenka!$G$2:$G$113,[1]FFP_ustenka!$A$2:$A$113,rozpis_pro_kraje!$A13,[1]FFP_ustenka!$C$2:$C$113,rozpis_pro_kraje!C$2)</f>
        <v>2660</v>
      </c>
      <c r="D13" s="1">
        <f>SUMIFS([1]FFP_ustenka!$G$2:$G$113,[1]FFP_ustenka!$A$2:$A$113,rozpis_pro_kraje!$A13,[1]FFP_ustenka!$C$2:$C$113,rozpis_pro_kraje!D$2)</f>
        <v>462</v>
      </c>
      <c r="E13" s="7">
        <f>CEILING(B13*$I$2/[1]velikost_baleni!$D$3,1)</f>
        <v>31</v>
      </c>
      <c r="F13" s="7">
        <f>CEILING(C13*$I$2/[1]velikost_baleni!$D$2,1)</f>
        <v>62</v>
      </c>
      <c r="G13" s="7">
        <f>CEILING(D13*$I$2/[1]velikost_baleni!$D$4,1)</f>
        <v>54</v>
      </c>
    </row>
    <row r="14" spans="1:9" x14ac:dyDescent="0.3">
      <c r="A14" s="1" t="s">
        <v>25</v>
      </c>
      <c r="B14" s="1">
        <f>SUMIFS([1]FFP_ustenka!$G$2:$G$113,[1]FFP_ustenka!$A$2:$A$113,rozpis_pro_kraje!$A14,[1]FFP_ustenka!$C$2:$C$113,rozpis_pro_kraje!B$2)</f>
        <v>1510</v>
      </c>
      <c r="C14" s="1">
        <f>SUMIFS([1]FFP_ustenka!$G$2:$G$113,[1]FFP_ustenka!$A$2:$A$113,rozpis_pro_kraje!$A14,[1]FFP_ustenka!$C$2:$C$113,rozpis_pro_kraje!C$2)</f>
        <v>1510</v>
      </c>
      <c r="D14" s="1">
        <f>SUMIFS([1]FFP_ustenka!$G$2:$G$113,[1]FFP_ustenka!$A$2:$A$113,rozpis_pro_kraje!$A14,[1]FFP_ustenka!$C$2:$C$113,rozpis_pro_kraje!D$2)</f>
        <v>335</v>
      </c>
      <c r="E14" s="7">
        <f>CEILING(B14*$I$2/[1]velikost_baleni!$D$3,1)</f>
        <v>18</v>
      </c>
      <c r="F14" s="7">
        <f>CEILING(C14*$I$2/[1]velikost_baleni!$D$2,1)</f>
        <v>35</v>
      </c>
      <c r="G14" s="7">
        <f>CEILING(D14*$I$2/[1]velikost_baleni!$D$4,1)</f>
        <v>39</v>
      </c>
    </row>
    <row r="15" spans="1:9" x14ac:dyDescent="0.3">
      <c r="A15" s="1" t="s">
        <v>26</v>
      </c>
      <c r="B15" s="1">
        <f>SUMIFS([1]FFP_ustenka!$G$2:$G$113,[1]FFP_ustenka!$A$2:$A$113,rozpis_pro_kraje!$A15,[1]FFP_ustenka!$C$2:$C$113,rozpis_pro_kraje!B$2)</f>
        <v>1712</v>
      </c>
      <c r="C15" s="1">
        <f>SUMIFS([1]FFP_ustenka!$G$2:$G$113,[1]FFP_ustenka!$A$2:$A$113,rozpis_pro_kraje!$A15,[1]FFP_ustenka!$C$2:$C$113,rozpis_pro_kraje!C$2)</f>
        <v>1712</v>
      </c>
      <c r="D15" s="1">
        <f>SUMIFS([1]FFP_ustenka!$G$2:$G$113,[1]FFP_ustenka!$A$2:$A$113,rozpis_pro_kraje!$A15,[1]FFP_ustenka!$C$2:$C$113,rozpis_pro_kraje!D$2)</f>
        <v>386</v>
      </c>
      <c r="E15" s="7">
        <f>CEILING(B15*$I$2/[1]velikost_baleni!$D$3,1)</f>
        <v>20</v>
      </c>
      <c r="F15" s="7">
        <f>CEILING(C15*$I$2/[1]velikost_baleni!$D$2,1)</f>
        <v>40</v>
      </c>
      <c r="G15" s="7">
        <f>CEILING(D15*$I$2/[1]velikost_baleni!$D$4,1)</f>
        <v>45</v>
      </c>
    </row>
    <row r="16" spans="1:9" x14ac:dyDescent="0.3">
      <c r="A16" s="1" t="s">
        <v>27</v>
      </c>
      <c r="B16" s="1">
        <f>SUMIFS([1]FFP_ustenka!$G$2:$G$113,[1]FFP_ustenka!$A$2:$A$113,rozpis_pro_kraje!$A16,[1]FFP_ustenka!$C$2:$C$113,rozpis_pro_kraje!B$2)</f>
        <v>3416</v>
      </c>
      <c r="C16" s="1">
        <f>SUMIFS([1]FFP_ustenka!$G$2:$G$113,[1]FFP_ustenka!$A$2:$A$113,rozpis_pro_kraje!$A16,[1]FFP_ustenka!$C$2:$C$113,rozpis_pro_kraje!C$2)</f>
        <v>3416</v>
      </c>
      <c r="D16" s="1">
        <f>SUMIFS([1]FFP_ustenka!$G$2:$G$113,[1]FFP_ustenka!$A$2:$A$113,rozpis_pro_kraje!$A16,[1]FFP_ustenka!$C$2:$C$113,rozpis_pro_kraje!D$2)</f>
        <v>858</v>
      </c>
      <c r="E16" s="7">
        <f>CEILING(B16*$I$2/[1]velikost_baleni!$D$3,1)</f>
        <v>40</v>
      </c>
      <c r="F16" s="7">
        <f>CEILING(C16*$I$2/[1]velikost_baleni!$D$2,1)</f>
        <v>79</v>
      </c>
      <c r="G16" s="7">
        <f>CEILING(D16*$I$2/[1]velikost_baleni!$D$4,1)</f>
        <v>99</v>
      </c>
    </row>
    <row r="17" spans="1:7" x14ac:dyDescent="0.3">
      <c r="A17" s="1" t="s">
        <v>28</v>
      </c>
      <c r="B17" s="1">
        <f>SUMIFS([1]FFP_ustenka!$G$2:$G$113,[1]FFP_ustenka!$A$2:$A$113,rozpis_pro_kraje!$A17,[1]FFP_ustenka!$C$2:$C$113,rozpis_pro_kraje!B$2)</f>
        <v>2334</v>
      </c>
      <c r="C17" s="1">
        <f>SUMIFS([1]FFP_ustenka!$G$2:$G$113,[1]FFP_ustenka!$A$2:$A$113,rozpis_pro_kraje!$A17,[1]FFP_ustenka!$C$2:$C$113,rozpis_pro_kraje!C$2)</f>
        <v>2334</v>
      </c>
      <c r="D17" s="1">
        <f>SUMIFS([1]FFP_ustenka!$G$2:$G$113,[1]FFP_ustenka!$A$2:$A$113,rozpis_pro_kraje!$A17,[1]FFP_ustenka!$C$2:$C$113,rozpis_pro_kraje!D$2)</f>
        <v>517</v>
      </c>
      <c r="E17" s="7">
        <f>CEILING(B17*$I$2/[1]velikost_baleni!$D$3,1)</f>
        <v>27</v>
      </c>
      <c r="F17" s="7">
        <f>CEILING(C17*$I$2/[1]velikost_baleni!$D$2,1)</f>
        <v>54</v>
      </c>
      <c r="G17" s="7">
        <f>CEILING(D17*$I$2/[1]velikost_baleni!$D$4,1)</f>
        <v>60</v>
      </c>
    </row>
    <row r="18" spans="1:7" x14ac:dyDescent="0.3">
      <c r="A18" s="1" t="s">
        <v>29</v>
      </c>
      <c r="B18" s="1">
        <f>SUMIFS([1]FFP_ustenka!$G$2:$G$113,[1]FFP_ustenka!$A$2:$A$113,rozpis_pro_kraje!$A18,[1]FFP_ustenka!$C$2:$C$113,rozpis_pro_kraje!B$2)</f>
        <v>1532</v>
      </c>
      <c r="C18" s="1">
        <f>SUMIFS([1]FFP_ustenka!$G$2:$G$113,[1]FFP_ustenka!$A$2:$A$113,rozpis_pro_kraje!$A18,[1]FFP_ustenka!$C$2:$C$113,rozpis_pro_kraje!C$2)</f>
        <v>1532</v>
      </c>
      <c r="D18" s="1">
        <f>SUMIFS([1]FFP_ustenka!$G$2:$G$113,[1]FFP_ustenka!$A$2:$A$113,rozpis_pro_kraje!$A18,[1]FFP_ustenka!$C$2:$C$113,rozpis_pro_kraje!D$2)</f>
        <v>406</v>
      </c>
      <c r="E18" s="7">
        <f>CEILING(B18*$I$2/[1]velikost_baleni!$D$3,1)</f>
        <v>18</v>
      </c>
      <c r="F18" s="7">
        <f>CEILING(C18*$I$2/[1]velikost_baleni!$D$2,1)</f>
        <v>36</v>
      </c>
      <c r="G18" s="7">
        <f>CEILING(D18*$I$2/[1]velikost_baleni!$D$4,1)</f>
        <v>47</v>
      </c>
    </row>
    <row r="19" spans="1:7" x14ac:dyDescent="0.3">
      <c r="A19" s="8"/>
      <c r="B19" s="8"/>
      <c r="C19" s="8"/>
      <c r="D19" s="8"/>
      <c r="E19" s="9">
        <f>SUM(E5:E18)*[1]velikost_baleni!E3</f>
        <v>390000</v>
      </c>
      <c r="F19" s="9">
        <f>SUM(F5:F18)*[1]velikost_baleni!E2</f>
        <v>1932500</v>
      </c>
      <c r="G19" s="9">
        <f>SUM(G5:G18)*[1]velikost_baleni!E4</f>
        <v>853000</v>
      </c>
    </row>
    <row r="21" spans="1:7" x14ac:dyDescent="0.3">
      <c r="A21" s="10"/>
      <c r="B21" s="10"/>
      <c r="C21" s="10"/>
      <c r="D21" s="10"/>
    </row>
    <row r="22" spans="1:7" x14ac:dyDescent="0.3">
      <c r="A22" s="10"/>
      <c r="B22" s="10"/>
      <c r="C22" s="10"/>
      <c r="D22" s="10"/>
    </row>
    <row r="23" spans="1:7" x14ac:dyDescent="0.3">
      <c r="A23" s="10"/>
      <c r="B23" s="10"/>
      <c r="C23" s="10"/>
      <c r="D23" s="10"/>
    </row>
    <row r="24" spans="1:7" x14ac:dyDescent="0.3">
      <c r="A24" s="10"/>
      <c r="B24" s="10"/>
      <c r="C24" s="10"/>
      <c r="D24" s="10"/>
    </row>
    <row r="25" spans="1:7" x14ac:dyDescent="0.3">
      <c r="A25" s="10"/>
      <c r="B25" s="10"/>
      <c r="C25" s="10"/>
      <c r="D25" s="10"/>
    </row>
    <row r="26" spans="1:7" x14ac:dyDescent="0.3">
      <c r="A26" s="10"/>
      <c r="B26" s="10"/>
      <c r="C26" s="10"/>
      <c r="D26" s="10"/>
    </row>
    <row r="27" spans="1:7" x14ac:dyDescent="0.3">
      <c r="A27" s="10"/>
      <c r="B27" s="10"/>
      <c r="C27" s="10"/>
      <c r="D27" s="10"/>
    </row>
    <row r="28" spans="1:7" x14ac:dyDescent="0.3">
      <c r="A28" s="10"/>
      <c r="B28" s="10"/>
      <c r="C28" s="10"/>
      <c r="D28" s="10"/>
    </row>
    <row r="29" spans="1:7" x14ac:dyDescent="0.3">
      <c r="A29" s="10"/>
      <c r="B29" s="10"/>
      <c r="C29" s="10"/>
      <c r="D29" s="10"/>
    </row>
    <row r="30" spans="1:7" x14ac:dyDescent="0.3">
      <c r="A30" s="10"/>
      <c r="B30" s="10"/>
      <c r="C30" s="10"/>
      <c r="D30" s="10"/>
    </row>
    <row r="31" spans="1:7" x14ac:dyDescent="0.3">
      <c r="A31" s="10"/>
      <c r="B31" s="10"/>
      <c r="C31" s="10"/>
      <c r="D31" s="10"/>
    </row>
    <row r="32" spans="1:7" x14ac:dyDescent="0.3">
      <c r="A32" s="10"/>
      <c r="B32" s="10"/>
      <c r="C32" s="10"/>
      <c r="D32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rozdeleni_pro_segmenty</vt:lpstr>
      <vt:lpstr>rozpis_pro_kraje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Poliaková Lenka Ing. et Ing.</dc:creator>
  <cp:lastModifiedBy>Poliaková Lenka Ing. et Ing.</cp:lastModifiedBy>
  <dcterms:created xsi:type="dcterms:W3CDTF">2020-05-07T08:44:38Z</dcterms:created>
  <dcterms:modified xsi:type="dcterms:W3CDTF">2020-05-07T08:46:24Z</dcterms:modified>
</cp:coreProperties>
</file>